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9" i="1" l="1"/>
  <c r="F9" i="1" l="1"/>
  <c r="E20" i="1" l="1"/>
  <c r="D20" i="1"/>
  <c r="D9" i="1"/>
  <c r="D11" i="1" s="1"/>
  <c r="D17" i="1" s="1"/>
  <c r="D22" i="1" s="1"/>
  <c r="D25" i="1" s="1"/>
  <c r="E11" i="1" l="1"/>
  <c r="E17" i="1" s="1"/>
  <c r="E22" i="1" s="1"/>
  <c r="E25" i="1" s="1"/>
  <c r="G20" i="1"/>
  <c r="F20" i="1"/>
  <c r="G9" i="1"/>
  <c r="G11" i="1" s="1"/>
  <c r="G17" i="1" s="1"/>
  <c r="F11" i="1"/>
  <c r="F17" i="1" s="1"/>
  <c r="F22" i="1" l="1"/>
  <c r="F25" i="1" s="1"/>
  <c r="G22" i="1"/>
  <c r="G25" i="1" s="1"/>
</calcChain>
</file>

<file path=xl/sharedStrings.xml><?xml version="1.0" encoding="utf-8"?>
<sst xmlns="http://schemas.openxmlformats.org/spreadsheetml/2006/main" count="77" uniqueCount="70">
  <si>
    <t>CÔNG TY CỔ PHẦN VICEM BAO BÌ HẢI PHÒNG</t>
  </si>
  <si>
    <t>Báo cáo tài chính</t>
  </si>
  <si>
    <t>Địa chỉ: Số 3 - đường Hà Nội - P.Thượng Lý - Q.Hồng Bàng - Hải Phòng</t>
  </si>
  <si>
    <t>Tel: 02553.821832       Fax: 02253.540272</t>
  </si>
  <si>
    <t>Mẫu số: B01 DN</t>
  </si>
  <si>
    <t xml:space="preserve"> BÁO CÁO KẾT QUẢ KINH DOANH</t>
  </si>
  <si>
    <t>Chỉ tiêu</t>
  </si>
  <si>
    <t>CT</t>
  </si>
  <si>
    <t>TM</t>
  </si>
  <si>
    <t>Năm nay</t>
  </si>
  <si>
    <t>Năm trước</t>
  </si>
  <si>
    <t>1. Doanh thu bán hàng và cung cấp dịch vụ</t>
  </si>
  <si>
    <t>01</t>
  </si>
  <si>
    <t>14</t>
  </si>
  <si>
    <t>2. Các khoản giảm trừ doanh thu</t>
  </si>
  <si>
    <t>02</t>
  </si>
  <si>
    <t>3. Doanh thu thuần về bán hàng và cung cấp dịch vụ (10 = 01 - 02)</t>
  </si>
  <si>
    <t>10</t>
  </si>
  <si>
    <t>4. Giá vốn hàng bán</t>
  </si>
  <si>
    <t>11</t>
  </si>
  <si>
    <t>15</t>
  </si>
  <si>
    <t>5. Lợi nhuận gộp về bán hàng và cung cấp dịch vụ(20=10-11)</t>
  </si>
  <si>
    <t>20</t>
  </si>
  <si>
    <t>6. Doanh thu hoạt động tài chính</t>
  </si>
  <si>
    <t>21</t>
  </si>
  <si>
    <t>7. Chi phí tài chính</t>
  </si>
  <si>
    <t>22</t>
  </si>
  <si>
    <t>16</t>
  </si>
  <si>
    <t xml:space="preserve"> chi phí lãi vay</t>
  </si>
  <si>
    <t>23</t>
  </si>
  <si>
    <t>8. Chi phí bán hàng</t>
  </si>
  <si>
    <t>24</t>
  </si>
  <si>
    <t>19</t>
  </si>
  <si>
    <t>9. Chi phí quản lý doanh nghiệp</t>
  </si>
  <si>
    <t>25</t>
  </si>
  <si>
    <t>10. Lợi nhuận thuần từ hoạt động kinh doanh{30=20+(21-22) - (24+25)}</t>
  </si>
  <si>
    <t>30</t>
  </si>
  <si>
    <t>11. Thu nhập khác</t>
  </si>
  <si>
    <t>31</t>
  </si>
  <si>
    <t>17</t>
  </si>
  <si>
    <t>12. Chi phí khác</t>
  </si>
  <si>
    <t>32</t>
  </si>
  <si>
    <t>18</t>
  </si>
  <si>
    <t>13. Lợi nhuận khác(40=31-32)</t>
  </si>
  <si>
    <t>40</t>
  </si>
  <si>
    <t>14. Phần lãi lỗ trong công ty liên kết, liên doanh</t>
  </si>
  <si>
    <t>45</t>
  </si>
  <si>
    <t>15. Tổng lợi nhuận kế toán trước thuế(50=30+40+45)</t>
  </si>
  <si>
    <t>50</t>
  </si>
  <si>
    <t>16. Chi phí thuế TNDN hiện hành</t>
  </si>
  <si>
    <t>51</t>
  </si>
  <si>
    <t>17. Chi phí thuế TNDN hoãn lại</t>
  </si>
  <si>
    <t>52</t>
  </si>
  <si>
    <t>18. Lợi nhuận sau thuế thu nhập doanh nghiệp(60=50-51-52)</t>
  </si>
  <si>
    <t>60</t>
  </si>
  <si>
    <t>18.1 Lợi nhuận sau thuế của cổ đông thiểu số</t>
  </si>
  <si>
    <t>61</t>
  </si>
  <si>
    <t>18.2 Lợi nhuận sau thuế của cổ đông công ty mẹ</t>
  </si>
  <si>
    <t>62</t>
  </si>
  <si>
    <t>19. Lãi cơ bản trên cổ phiếu(*)</t>
  </si>
  <si>
    <t>70</t>
  </si>
  <si>
    <t>Kỳ này</t>
  </si>
  <si>
    <t>Kỳ trước</t>
  </si>
  <si>
    <t>Lũy kế từ đầu năm đến cuối quý này</t>
  </si>
  <si>
    <t xml:space="preserve"> </t>
  </si>
  <si>
    <t>NGƯỜI LẬP BIỂU</t>
  </si>
  <si>
    <t>KẾ TOÁN TRƯỞNG</t>
  </si>
  <si>
    <t>Quý 3 năm tài chính 2023</t>
  </si>
  <si>
    <t>Quý 3</t>
  </si>
  <si>
    <t xml:space="preserve">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</si>
</sst>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auto="1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indexed="8"/>
      </right>
      <top style="hair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Border="1"/>
    <xf numFmtId="0" fontId="7" fillId="2" borderId="8" xfId="0" applyFont="1" applyFill="1" applyBorder="1"/>
    <xf numFmtId="0" fontId="8" fillId="2" borderId="0" xfId="0" applyFont="1" applyFill="1" applyBorder="1"/>
    <xf numFmtId="0" fontId="7" fillId="2" borderId="9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164" fontId="4" fillId="2" borderId="11" xfId="1" applyNumberFormat="1" applyFont="1" applyFill="1" applyBorder="1"/>
    <xf numFmtId="0" fontId="8" fillId="2" borderId="1" xfId="0" applyFont="1" applyFill="1" applyBorder="1"/>
    <xf numFmtId="49" fontId="7" fillId="2" borderId="4" xfId="0" applyNumberFormat="1" applyFont="1" applyFill="1" applyBorder="1" applyAlignment="1">
      <alignment horizontal="right"/>
    </xf>
    <xf numFmtId="49" fontId="7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/>
    </xf>
    <xf numFmtId="49" fontId="4" fillId="2" borderId="11" xfId="0" applyNumberFormat="1" applyFont="1" applyFill="1" applyBorder="1" applyAlignment="1">
      <alignment horizontal="right"/>
    </xf>
    <xf numFmtId="0" fontId="2" fillId="2" borderId="0" xfId="0" applyFont="1" applyFill="1"/>
    <xf numFmtId="0" fontId="4" fillId="2" borderId="3" xfId="0" applyFont="1" applyFill="1" applyBorder="1" applyAlignment="1">
      <alignment horizontal="center" vertical="center"/>
    </xf>
    <xf numFmtId="0" fontId="2" fillId="2" borderId="0" xfId="0" applyFont="1" applyFill="1"/>
    <xf numFmtId="3" fontId="7" fillId="2" borderId="11" xfId="0" applyNumberFormat="1" applyFont="1" applyFill="1" applyBorder="1" applyAlignment="1">
      <alignment horizontal="right"/>
    </xf>
    <xf numFmtId="49" fontId="4" fillId="2" borderId="11" xfId="0" applyNumberFormat="1" applyFont="1" applyFill="1" applyBorder="1"/>
    <xf numFmtId="3" fontId="7" fillId="2" borderId="4" xfId="0" applyNumberFormat="1" applyFont="1" applyFill="1" applyBorder="1" applyAlignment="1">
      <alignment horizontal="right"/>
    </xf>
    <xf numFmtId="3" fontId="7" fillId="2" borderId="4" xfId="0" applyNumberFormat="1" applyFont="1" applyFill="1" applyBorder="1"/>
    <xf numFmtId="3" fontId="7" fillId="2" borderId="5" xfId="0" applyNumberFormat="1" applyFont="1" applyFill="1" applyBorder="1" applyAlignment="1">
      <alignment horizontal="right"/>
    </xf>
    <xf numFmtId="49" fontId="7" fillId="2" borderId="5" xfId="0" applyNumberFormat="1" applyFont="1" applyFill="1" applyBorder="1"/>
    <xf numFmtId="0" fontId="7" fillId="2" borderId="5" xfId="0" applyFont="1" applyFill="1" applyBorder="1"/>
    <xf numFmtId="3" fontId="4" fillId="2" borderId="5" xfId="0" applyNumberFormat="1" applyFont="1" applyFill="1" applyBorder="1" applyAlignment="1">
      <alignment horizontal="right"/>
    </xf>
    <xf numFmtId="3" fontId="4" fillId="2" borderId="5" xfId="0" applyNumberFormat="1" applyFont="1" applyFill="1" applyBorder="1"/>
    <xf numFmtId="164" fontId="4" fillId="2" borderId="5" xfId="1" applyNumberFormat="1" applyFont="1" applyFill="1" applyBorder="1"/>
    <xf numFmtId="3" fontId="7" fillId="2" borderId="5" xfId="0" applyNumberFormat="1" applyFont="1" applyFill="1" applyBorder="1"/>
    <xf numFmtId="49" fontId="4" fillId="2" borderId="5" xfId="0" applyNumberFormat="1" applyFont="1" applyFill="1" applyBorder="1"/>
    <xf numFmtId="0" fontId="4" fillId="2" borderId="5" xfId="0" applyFont="1" applyFill="1" applyBorder="1"/>
    <xf numFmtId="164" fontId="4" fillId="2" borderId="5" xfId="1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9" fillId="2" borderId="0" xfId="0" applyFont="1" applyFill="1" applyAlignment="1">
      <alignment horizontal="left"/>
    </xf>
    <xf numFmtId="0" fontId="5" fillId="2" borderId="1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24" workbookViewId="0">
      <selection activeCell="D33" sqref="D33"/>
    </sheetView>
  </sheetViews>
  <sheetFormatPr defaultRowHeight="24" customHeight="1" x14ac:dyDescent="0.25"/>
  <cols>
    <col min="1" max="1" width="69" style="2" customWidth="1"/>
    <col min="2" max="3" width="6.140625" style="2" customWidth="1"/>
    <col min="4" max="4" width="17.140625" style="2" customWidth="1"/>
    <col min="5" max="5" width="16.7109375" style="2" customWidth="1"/>
    <col min="6" max="6" width="19.42578125" style="2" customWidth="1"/>
    <col min="7" max="7" width="17.7109375" style="2" customWidth="1"/>
    <col min="8" max="8" width="9" style="2" customWidth="1"/>
    <col min="9" max="16384" width="9.140625" style="2"/>
  </cols>
  <sheetData>
    <row r="1" spans="1:7" ht="15.75" customHeight="1" x14ac:dyDescent="0.25">
      <c r="A1" s="44" t="s">
        <v>0</v>
      </c>
      <c r="B1" s="44"/>
      <c r="C1" s="15"/>
      <c r="D1" s="17"/>
      <c r="E1" s="17"/>
      <c r="F1" s="45" t="s">
        <v>1</v>
      </c>
      <c r="G1" s="45"/>
    </row>
    <row r="2" spans="1:7" ht="15.75" customHeight="1" x14ac:dyDescent="0.25">
      <c r="A2" s="46" t="s">
        <v>2</v>
      </c>
      <c r="B2" s="46"/>
      <c r="C2" s="15"/>
      <c r="D2" s="17"/>
      <c r="E2" s="17"/>
      <c r="F2" s="45" t="s">
        <v>67</v>
      </c>
      <c r="G2" s="45"/>
    </row>
    <row r="3" spans="1:7" ht="15.75" customHeight="1" x14ac:dyDescent="0.25">
      <c r="A3" s="46" t="s">
        <v>3</v>
      </c>
      <c r="B3" s="46"/>
      <c r="C3" s="15"/>
      <c r="D3" s="17"/>
      <c r="E3" s="17"/>
      <c r="F3" s="45" t="s">
        <v>4</v>
      </c>
      <c r="G3" s="45"/>
    </row>
    <row r="4" spans="1:7" ht="31.5" customHeight="1" x14ac:dyDescent="0.25">
      <c r="A4" s="39" t="s">
        <v>5</v>
      </c>
      <c r="B4" s="39"/>
      <c r="C4" s="39"/>
      <c r="D4" s="39"/>
      <c r="E4" s="39"/>
      <c r="F4" s="39"/>
      <c r="G4" s="39"/>
    </row>
    <row r="5" spans="1:7" s="3" customFormat="1" ht="15.75" customHeight="1" x14ac:dyDescent="0.25">
      <c r="A5" s="40" t="s">
        <v>6</v>
      </c>
      <c r="B5" s="40" t="s">
        <v>7</v>
      </c>
      <c r="C5" s="40" t="s">
        <v>8</v>
      </c>
      <c r="D5" s="42" t="s">
        <v>68</v>
      </c>
      <c r="E5" s="43"/>
      <c r="F5" s="40" t="s">
        <v>63</v>
      </c>
      <c r="G5" s="40"/>
    </row>
    <row r="6" spans="1:7" s="3" customFormat="1" ht="18" customHeight="1" x14ac:dyDescent="0.25">
      <c r="A6" s="41"/>
      <c r="B6" s="41"/>
      <c r="C6" s="41"/>
      <c r="D6" s="16" t="s">
        <v>61</v>
      </c>
      <c r="E6" s="16" t="s">
        <v>62</v>
      </c>
      <c r="F6" s="16" t="s">
        <v>9</v>
      </c>
      <c r="G6" s="16" t="s">
        <v>10</v>
      </c>
    </row>
    <row r="7" spans="1:7" s="5" customFormat="1" ht="19.5" customHeight="1" x14ac:dyDescent="0.25">
      <c r="A7" s="4" t="s">
        <v>11</v>
      </c>
      <c r="B7" s="11" t="s">
        <v>12</v>
      </c>
      <c r="C7" s="11" t="s">
        <v>13</v>
      </c>
      <c r="D7" s="20">
        <v>54356286263</v>
      </c>
      <c r="E7" s="21">
        <v>44923926287</v>
      </c>
      <c r="F7" s="21">
        <v>168230563607</v>
      </c>
      <c r="G7" s="20">
        <v>160403547668</v>
      </c>
    </row>
    <row r="8" spans="1:7" s="5" customFormat="1" ht="19.5" customHeight="1" x14ac:dyDescent="0.25">
      <c r="A8" s="6" t="s">
        <v>14</v>
      </c>
      <c r="B8" s="12" t="s">
        <v>15</v>
      </c>
      <c r="C8" s="12"/>
      <c r="D8" s="22"/>
      <c r="E8" s="23" t="s">
        <v>64</v>
      </c>
      <c r="F8" s="24"/>
      <c r="G8" s="32"/>
    </row>
    <row r="9" spans="1:7" s="5" customFormat="1" ht="19.5" customHeight="1" x14ac:dyDescent="0.25">
      <c r="A9" s="7" t="s">
        <v>16</v>
      </c>
      <c r="B9" s="13" t="s">
        <v>17</v>
      </c>
      <c r="C9" s="13" t="s">
        <v>13</v>
      </c>
      <c r="D9" s="25">
        <f>D7</f>
        <v>54356286263</v>
      </c>
      <c r="E9" s="26">
        <f>E7</f>
        <v>44923926287</v>
      </c>
      <c r="F9" s="27">
        <f>F7</f>
        <v>168230563607</v>
      </c>
      <c r="G9" s="31">
        <f>G7</f>
        <v>160403547668</v>
      </c>
    </row>
    <row r="10" spans="1:7" s="5" customFormat="1" ht="19.5" customHeight="1" x14ac:dyDescent="0.25">
      <c r="A10" s="6" t="s">
        <v>18</v>
      </c>
      <c r="B10" s="12" t="s">
        <v>19</v>
      </c>
      <c r="C10" s="12" t="s">
        <v>20</v>
      </c>
      <c r="D10" s="22">
        <v>47203615499</v>
      </c>
      <c r="E10" s="28">
        <v>39824044966</v>
      </c>
      <c r="F10" s="28">
        <v>147578425649</v>
      </c>
      <c r="G10" s="22">
        <v>142331456090</v>
      </c>
    </row>
    <row r="11" spans="1:7" s="5" customFormat="1" ht="19.5" customHeight="1" x14ac:dyDescent="0.25">
      <c r="A11" s="7" t="s">
        <v>21</v>
      </c>
      <c r="B11" s="13" t="s">
        <v>22</v>
      </c>
      <c r="C11" s="13"/>
      <c r="D11" s="25">
        <f>D9-D10</f>
        <v>7152670764</v>
      </c>
      <c r="E11" s="26">
        <f>E9-E10</f>
        <v>5099881321</v>
      </c>
      <c r="F11" s="27">
        <f>F9-F10</f>
        <v>20652137958</v>
      </c>
      <c r="G11" s="31">
        <f>G9-G10</f>
        <v>18072091578</v>
      </c>
    </row>
    <row r="12" spans="1:7" s="5" customFormat="1" ht="19.5" customHeight="1" x14ac:dyDescent="0.25">
      <c r="A12" s="6" t="s">
        <v>23</v>
      </c>
      <c r="B12" s="12" t="s">
        <v>24</v>
      </c>
      <c r="C12" s="12"/>
      <c r="D12" s="22">
        <v>2714212</v>
      </c>
      <c r="E12" s="28">
        <v>2295763</v>
      </c>
      <c r="F12" s="28">
        <v>6230552</v>
      </c>
      <c r="G12" s="22">
        <v>7108261</v>
      </c>
    </row>
    <row r="13" spans="1:7" s="5" customFormat="1" ht="19.5" customHeight="1" x14ac:dyDescent="0.25">
      <c r="A13" s="6" t="s">
        <v>25</v>
      </c>
      <c r="B13" s="12" t="s">
        <v>26</v>
      </c>
      <c r="C13" s="12" t="s">
        <v>27</v>
      </c>
      <c r="D13" s="22">
        <v>76064497</v>
      </c>
      <c r="E13" s="28">
        <v>302877896</v>
      </c>
      <c r="F13" s="28">
        <v>262635718</v>
      </c>
      <c r="G13" s="22">
        <v>994149576</v>
      </c>
    </row>
    <row r="14" spans="1:7" s="5" customFormat="1" ht="19.5" customHeight="1" x14ac:dyDescent="0.25">
      <c r="A14" s="6" t="s">
        <v>28</v>
      </c>
      <c r="B14" s="12" t="s">
        <v>29</v>
      </c>
      <c r="C14" s="12" t="s">
        <v>27</v>
      </c>
      <c r="D14" s="22">
        <v>76064497</v>
      </c>
      <c r="E14" s="28">
        <v>302877896</v>
      </c>
      <c r="F14" s="28">
        <v>262635718</v>
      </c>
      <c r="G14" s="22">
        <v>994149576</v>
      </c>
    </row>
    <row r="15" spans="1:7" s="5" customFormat="1" ht="19.5" customHeight="1" x14ac:dyDescent="0.25">
      <c r="A15" s="6" t="s">
        <v>30</v>
      </c>
      <c r="B15" s="12" t="s">
        <v>31</v>
      </c>
      <c r="C15" s="12" t="s">
        <v>32</v>
      </c>
      <c r="D15" s="22">
        <v>1372974693</v>
      </c>
      <c r="E15" s="28">
        <v>890127023</v>
      </c>
      <c r="F15" s="28">
        <v>4722228328</v>
      </c>
      <c r="G15" s="22">
        <v>3400691036</v>
      </c>
    </row>
    <row r="16" spans="1:7" s="5" customFormat="1" ht="19.5" customHeight="1" x14ac:dyDescent="0.25">
      <c r="A16" s="6" t="s">
        <v>33</v>
      </c>
      <c r="B16" s="12" t="s">
        <v>34</v>
      </c>
      <c r="C16" s="12" t="s">
        <v>32</v>
      </c>
      <c r="D16" s="22">
        <v>6193284043</v>
      </c>
      <c r="E16" s="28">
        <v>3750575452</v>
      </c>
      <c r="F16" s="28">
        <v>15197517376</v>
      </c>
      <c r="G16" s="22">
        <v>13219225654</v>
      </c>
    </row>
    <row r="17" spans="1:7" s="5" customFormat="1" ht="19.5" customHeight="1" x14ac:dyDescent="0.25">
      <c r="A17" s="7" t="s">
        <v>35</v>
      </c>
      <c r="B17" s="13" t="s">
        <v>36</v>
      </c>
      <c r="C17" s="13"/>
      <c r="D17" s="25">
        <f>D11+D12-D13-D15-D16</f>
        <v>-486938257</v>
      </c>
      <c r="E17" s="26">
        <f>E11+E12-E13-E15-E16</f>
        <v>158596713</v>
      </c>
      <c r="F17" s="27">
        <f>F11+F12-F13-F15-F16</f>
        <v>475987088</v>
      </c>
      <c r="G17" s="31">
        <f>G11+G12-G13-G15-G16</f>
        <v>465133573</v>
      </c>
    </row>
    <row r="18" spans="1:7" s="5" customFormat="1" ht="19.5" customHeight="1" x14ac:dyDescent="0.25">
      <c r="A18" s="6" t="s">
        <v>37</v>
      </c>
      <c r="B18" s="12" t="s">
        <v>38</v>
      </c>
      <c r="C18" s="12" t="s">
        <v>39</v>
      </c>
      <c r="D18" s="22">
        <v>1340521427</v>
      </c>
      <c r="E18" s="28">
        <v>197557823</v>
      </c>
      <c r="F18" s="28">
        <v>1612047494</v>
      </c>
      <c r="G18" s="22">
        <v>1043218055</v>
      </c>
    </row>
    <row r="19" spans="1:7" s="5" customFormat="1" ht="19.5" customHeight="1" x14ac:dyDescent="0.25">
      <c r="A19" s="6" t="s">
        <v>40</v>
      </c>
      <c r="B19" s="12" t="s">
        <v>41</v>
      </c>
      <c r="C19" s="12" t="s">
        <v>42</v>
      </c>
      <c r="D19" s="22">
        <v>297445403</v>
      </c>
      <c r="E19" s="28">
        <v>32702565</v>
      </c>
      <c r="F19" s="28">
        <v>387776061</v>
      </c>
      <c r="G19" s="22">
        <v>603123467</v>
      </c>
    </row>
    <row r="20" spans="1:7" s="5" customFormat="1" ht="19.5" customHeight="1" x14ac:dyDescent="0.25">
      <c r="A20" s="7" t="s">
        <v>43</v>
      </c>
      <c r="B20" s="13" t="s">
        <v>44</v>
      </c>
      <c r="C20" s="13"/>
      <c r="D20" s="25">
        <f>D18-D19</f>
        <v>1043076024</v>
      </c>
      <c r="E20" s="26">
        <f>E18-E19</f>
        <v>164855258</v>
      </c>
      <c r="F20" s="27">
        <f>F18-F19</f>
        <v>1224271433</v>
      </c>
      <c r="G20" s="31">
        <f>G18-G19</f>
        <v>440094588</v>
      </c>
    </row>
    <row r="21" spans="1:7" s="5" customFormat="1" ht="19.5" customHeight="1" x14ac:dyDescent="0.25">
      <c r="A21" s="6" t="s">
        <v>45</v>
      </c>
      <c r="B21" s="13" t="s">
        <v>46</v>
      </c>
      <c r="C21" s="13"/>
      <c r="D21" s="22"/>
      <c r="E21" s="29"/>
      <c r="F21" s="30"/>
      <c r="G21" s="33"/>
    </row>
    <row r="22" spans="1:7" s="5" customFormat="1" ht="19.5" customHeight="1" x14ac:dyDescent="0.25">
      <c r="A22" s="7" t="s">
        <v>47</v>
      </c>
      <c r="B22" s="13" t="s">
        <v>48</v>
      </c>
      <c r="C22" s="13" t="s">
        <v>22</v>
      </c>
      <c r="D22" s="25">
        <f>D17+D20+D21</f>
        <v>556137767</v>
      </c>
      <c r="E22" s="26">
        <f>E17+E20+E21</f>
        <v>323451971</v>
      </c>
      <c r="F22" s="27">
        <f>F17+F20+F21</f>
        <v>1700258521</v>
      </c>
      <c r="G22" s="31">
        <f>G17+G20+G21</f>
        <v>905228161</v>
      </c>
    </row>
    <row r="23" spans="1:7" s="5" customFormat="1" ht="19.5" customHeight="1" x14ac:dyDescent="0.25">
      <c r="A23" s="6" t="s">
        <v>49</v>
      </c>
      <c r="B23" s="12" t="s">
        <v>50</v>
      </c>
      <c r="C23" s="12" t="s">
        <v>22</v>
      </c>
      <c r="D23" s="22">
        <v>111227553</v>
      </c>
      <c r="E23" s="28">
        <v>64690394</v>
      </c>
      <c r="F23" s="28">
        <v>340051703</v>
      </c>
      <c r="G23" s="22">
        <v>181045632</v>
      </c>
    </row>
    <row r="24" spans="1:7" s="5" customFormat="1" ht="19.5" customHeight="1" x14ac:dyDescent="0.25">
      <c r="A24" s="6" t="s">
        <v>51</v>
      </c>
      <c r="B24" s="13" t="s">
        <v>52</v>
      </c>
      <c r="C24" s="13"/>
      <c r="D24" s="22"/>
      <c r="E24" s="29"/>
      <c r="F24" s="30"/>
      <c r="G24" s="33"/>
    </row>
    <row r="25" spans="1:7" s="5" customFormat="1" ht="19.5" customHeight="1" x14ac:dyDescent="0.25">
      <c r="A25" s="7" t="s">
        <v>53</v>
      </c>
      <c r="B25" s="13" t="s">
        <v>54</v>
      </c>
      <c r="C25" s="13"/>
      <c r="D25" s="25">
        <f>D22-D23-D24</f>
        <v>444910214</v>
      </c>
      <c r="E25" s="26">
        <f>E22-E23</f>
        <v>258761577</v>
      </c>
      <c r="F25" s="27">
        <f>F22-F23</f>
        <v>1360206818</v>
      </c>
      <c r="G25" s="31">
        <f>G22-G23</f>
        <v>724182529</v>
      </c>
    </row>
    <row r="26" spans="1:7" s="5" customFormat="1" ht="19.5" customHeight="1" x14ac:dyDescent="0.25">
      <c r="A26" s="6" t="s">
        <v>55</v>
      </c>
      <c r="B26" s="13" t="s">
        <v>56</v>
      </c>
      <c r="C26" s="13"/>
      <c r="D26" s="22"/>
      <c r="E26" s="29" t="s">
        <v>64</v>
      </c>
      <c r="F26" s="30"/>
      <c r="G26" s="30"/>
    </row>
    <row r="27" spans="1:7" s="5" customFormat="1" ht="19.5" customHeight="1" x14ac:dyDescent="0.25">
      <c r="A27" s="6" t="s">
        <v>57</v>
      </c>
      <c r="B27" s="13" t="s">
        <v>58</v>
      </c>
      <c r="C27" s="13"/>
      <c r="D27" s="22"/>
      <c r="E27" s="29"/>
      <c r="F27" s="30"/>
      <c r="G27" s="30" t="s">
        <v>64</v>
      </c>
    </row>
    <row r="28" spans="1:7" s="10" customFormat="1" ht="19.5" customHeight="1" x14ac:dyDescent="0.25">
      <c r="A28" s="8" t="s">
        <v>59</v>
      </c>
      <c r="B28" s="14" t="s">
        <v>60</v>
      </c>
      <c r="C28" s="14"/>
      <c r="D28" s="18"/>
      <c r="E28" s="19"/>
      <c r="F28" s="9"/>
      <c r="G28" s="9"/>
    </row>
    <row r="29" spans="1:7" ht="28.5" customHeight="1" x14ac:dyDescent="0.25">
      <c r="A29" s="1" t="s">
        <v>65</v>
      </c>
      <c r="B29" s="38" t="s">
        <v>66</v>
      </c>
      <c r="C29" s="38"/>
      <c r="D29" s="38"/>
      <c r="E29" s="38" t="s">
        <v>69</v>
      </c>
      <c r="F29" s="38"/>
      <c r="G29" s="38"/>
    </row>
    <row r="32" spans="1:7" s="36" customFormat="1" ht="23.25" customHeight="1" x14ac:dyDescent="0.25">
      <c r="A32" s="35"/>
      <c r="B32" s="37"/>
      <c r="C32" s="37"/>
      <c r="D32" s="37"/>
      <c r="E32" s="35"/>
      <c r="F32" s="37"/>
      <c r="G32" s="37"/>
    </row>
    <row r="33" spans="1:7" ht="24" customHeight="1" x14ac:dyDescent="0.25">
      <c r="A33" s="34"/>
      <c r="B33" s="34"/>
      <c r="C33" s="34"/>
      <c r="D33" s="34"/>
      <c r="E33" s="34"/>
      <c r="F33" s="34"/>
      <c r="G33" s="34"/>
    </row>
  </sheetData>
  <mergeCells count="16">
    <mergeCell ref="A1:B1"/>
    <mergeCell ref="F1:G1"/>
    <mergeCell ref="A2:B2"/>
    <mergeCell ref="F2:G2"/>
    <mergeCell ref="A3:B3"/>
    <mergeCell ref="F3:G3"/>
    <mergeCell ref="B32:D32"/>
    <mergeCell ref="F32:G32"/>
    <mergeCell ref="B29:D29"/>
    <mergeCell ref="E29:G29"/>
    <mergeCell ref="A4:G4"/>
    <mergeCell ref="A5:A6"/>
    <mergeCell ref="B5:B6"/>
    <mergeCell ref="C5:C6"/>
    <mergeCell ref="F5:G5"/>
    <mergeCell ref="D5:E5"/>
  </mergeCells>
  <pageMargins left="0.59" right="0.17" top="0.27" bottom="0.2" header="0.24" footer="0.2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2023-10-18T01:36:08Z</dcterms:modified>
</cp:coreProperties>
</file>